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7ES64-DO\Desktop\"/>
    </mc:Choice>
  </mc:AlternateContent>
  <bookViews>
    <workbookView xWindow="0" yWindow="0" windowWidth="19476" windowHeight="7932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9" i="1" l="1"/>
  <c r="I9" i="1"/>
  <c r="J9" i="1"/>
  <c r="G12" i="1"/>
  <c r="I12" i="1"/>
  <c r="J12" i="1"/>
  <c r="K12" i="1"/>
  <c r="L12" i="1"/>
  <c r="G13" i="1"/>
  <c r="I13" i="1"/>
  <c r="J13" i="1"/>
  <c r="K13" i="1"/>
  <c r="L13" i="1"/>
  <c r="G14" i="1"/>
  <c r="I14" i="1"/>
  <c r="J14" i="1"/>
  <c r="K14" i="1"/>
  <c r="L14" i="1"/>
  <c r="G15" i="1"/>
  <c r="I15" i="1"/>
  <c r="J15" i="1"/>
  <c r="K15" i="1"/>
  <c r="L15" i="1"/>
  <c r="G16" i="1"/>
  <c r="I16" i="1"/>
  <c r="J16" i="1"/>
  <c r="K16" i="1"/>
  <c r="L16" i="1"/>
  <c r="G17" i="1"/>
  <c r="I17" i="1"/>
  <c r="J17" i="1"/>
  <c r="K17" i="1"/>
  <c r="L17" i="1"/>
  <c r="J18" i="1" l="1"/>
  <c r="L18" i="1" s="1"/>
  <c r="I18" i="1"/>
  <c r="G18" i="1"/>
  <c r="K18" i="1" l="1"/>
  <c r="I5" i="1"/>
  <c r="G4" i="1"/>
  <c r="G5" i="1"/>
  <c r="H19" i="1" l="1"/>
  <c r="F19" i="1"/>
  <c r="D19" i="1"/>
  <c r="E19" i="1"/>
  <c r="J4" i="1"/>
  <c r="J5" i="1"/>
  <c r="K5" i="1" s="1"/>
  <c r="G19" i="1" l="1"/>
  <c r="I19" i="1"/>
  <c r="J19" i="1"/>
  <c r="K19" i="1" s="1"/>
  <c r="L19" i="1" l="1"/>
</calcChain>
</file>

<file path=xl/sharedStrings.xml><?xml version="1.0" encoding="utf-8"?>
<sst xmlns="http://schemas.openxmlformats.org/spreadsheetml/2006/main" count="42" uniqueCount="42">
  <si>
    <t>ОО</t>
  </si>
  <si>
    <t>класс</t>
  </si>
  <si>
    <t>классный руководитель</t>
  </si>
  <si>
    <t>кол-во обучающихся в классе, всего</t>
  </si>
  <si>
    <t>кол-во обучающихся 14+</t>
  </si>
  <si>
    <t>наличие ПК</t>
  </si>
  <si>
    <t>% наличия</t>
  </si>
  <si>
    <t>общий расход средств по классу</t>
  </si>
  <si>
    <t>средняя</t>
  </si>
  <si>
    <t>всего на картах</t>
  </si>
  <si>
    <t>не реализовано</t>
  </si>
  <si>
    <t>МАОУ "Тонкинская СШ"</t>
  </si>
  <si>
    <t>8а</t>
  </si>
  <si>
    <t>8б</t>
  </si>
  <si>
    <t>8в</t>
  </si>
  <si>
    <t>9а</t>
  </si>
  <si>
    <t>9б</t>
  </si>
  <si>
    <t>9в</t>
  </si>
  <si>
    <t>МБОУ "Бердниковская ОШ"</t>
  </si>
  <si>
    <t>МБОУ "Вязовская ОШ"</t>
  </si>
  <si>
    <t>Разгулин И.С.</t>
  </si>
  <si>
    <t>МБОУ "Пакалевская ОШ"</t>
  </si>
  <si>
    <t>Итого</t>
  </si>
  <si>
    <t>% от общей суммы, реализовано</t>
  </si>
  <si>
    <t>Замышляева Ю.Н.</t>
  </si>
  <si>
    <t>Голубева А.С.</t>
  </si>
  <si>
    <t>Кольцова С.А.</t>
  </si>
  <si>
    <t>Баева С.В.</t>
  </si>
  <si>
    <t>Игнатьева Н.В.</t>
  </si>
  <si>
    <t>Ураков Е.Г.</t>
  </si>
  <si>
    <t>Орлова Т.Е.</t>
  </si>
  <si>
    <t>Смирнова Т.И</t>
  </si>
  <si>
    <t>МБОУ "Б.Содомовская ОШ"</t>
  </si>
  <si>
    <t>Казакова А.П.</t>
  </si>
  <si>
    <t>Кумаева В.А</t>
  </si>
  <si>
    <t xml:space="preserve">Пушкинская карта, сентябрь 2024 </t>
  </si>
  <si>
    <t>Корсакова Т.Д.</t>
  </si>
  <si>
    <t>Финагалеев Ю.В.</t>
  </si>
  <si>
    <t>Смирнова Н.П.</t>
  </si>
  <si>
    <t>8г</t>
  </si>
  <si>
    <t>Шестихина Г. И.</t>
  </si>
  <si>
    <t>Смирнова Ю.С.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</si>
</sst>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scheme val="minor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5" fillId="0" borderId="0"/>
    <xf numFmtId="9" fontId="8" fillId="0" borderId="0" applyFont="0" applyFill="0" applyBorder="0" applyAlignment="0" applyProtection="0"/>
    <xf numFmtId="0" fontId="2" fillId="0" borderId="0"/>
    <xf numFmtId="0" fontId="8" fillId="0" borderId="0"/>
  </cellStyleXfs>
  <cellXfs count="38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/>
    <xf numFmtId="0" fontId="6" fillId="0" borderId="1" xfId="0" applyFont="1" applyBorder="1" applyAlignment="1">
      <alignment vertical="top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left" vertical="top"/>
    </xf>
    <xf numFmtId="0" fontId="6" fillId="0" borderId="1" xfId="0" applyFont="1" applyFill="1" applyBorder="1" applyAlignment="1">
      <alignment vertical="top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2" fontId="0" fillId="0" borderId="1" xfId="0" applyNumberFormat="1" applyFill="1" applyBorder="1" applyAlignment="1">
      <alignment vertical="center" wrapText="1"/>
    </xf>
    <xf numFmtId="2" fontId="0" fillId="0" borderId="1" xfId="0" applyNumberFormat="1" applyFill="1" applyBorder="1" applyAlignment="1">
      <alignment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2" fontId="6" fillId="0" borderId="1" xfId="0" applyNumberFormat="1" applyFont="1" applyFill="1" applyBorder="1" applyAlignment="1">
      <alignment horizontal="left" vertical="center" wrapText="1"/>
    </xf>
    <xf numFmtId="2" fontId="6" fillId="0" borderId="1" xfId="0" applyNumberFormat="1" applyFon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top" wrapText="1"/>
    </xf>
    <xf numFmtId="0" fontId="0" fillId="2" borderId="1" xfId="0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 wrapText="1"/>
    </xf>
    <xf numFmtId="2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4" fillId="2" borderId="1" xfId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3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NumberFormat="1" applyFont="1" applyFill="1" applyBorder="1" applyAlignment="1">
      <alignment horizontal="right" vertical="center" wrapText="1"/>
    </xf>
    <xf numFmtId="0" fontId="1" fillId="2" borderId="1" xfId="0" applyNumberFormat="1" applyFont="1" applyFill="1" applyBorder="1" applyAlignment="1">
      <alignment horizontal="right" vertical="center"/>
    </xf>
    <xf numFmtId="0" fontId="1" fillId="2" borderId="1" xfId="2" applyNumberFormat="1" applyFont="1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</cellXfs>
  <cellStyles count="5">
    <cellStyle name="Обычный" xfId="0" builtinId="0"/>
    <cellStyle name="Обычный 2" xfId="1"/>
    <cellStyle name="Обычный 2 2" xfId="3"/>
    <cellStyle name="Обычный 2 3" xfId="4"/>
    <cellStyle name="Процентный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1" sqref="L11"/>
    </sheetView>
  </sheetViews>
  <sheetFormatPr defaultRowHeight="14.4" x14ac:dyDescent="0.3"/>
  <cols>
    <col min="1" max="1" width="22.21875" customWidth="1"/>
    <col min="2" max="2" width="6.6640625" customWidth="1"/>
    <col min="3" max="3" width="18.88671875" customWidth="1"/>
    <col min="7" max="7" width="7.88671875" customWidth="1"/>
    <col min="9" max="9" width="9.44140625" bestFit="1" customWidth="1"/>
    <col min="11" max="11" width="8.21875" customWidth="1"/>
  </cols>
  <sheetData>
    <row r="1" spans="1:12" x14ac:dyDescent="0.3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72" customHeight="1" x14ac:dyDescent="0.3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23</v>
      </c>
      <c r="L2" s="3" t="s">
        <v>10</v>
      </c>
    </row>
    <row r="3" spans="1:12" x14ac:dyDescent="0.3">
      <c r="A3" s="2" t="s">
        <v>11</v>
      </c>
      <c r="B3" s="24" t="s">
        <v>12</v>
      </c>
      <c r="C3" s="25" t="s">
        <v>36</v>
      </c>
      <c r="D3" s="25">
        <v>22</v>
      </c>
      <c r="E3" s="25">
        <v>16</v>
      </c>
      <c r="F3" s="25">
        <v>12</v>
      </c>
      <c r="G3" s="26">
        <v>75</v>
      </c>
      <c r="H3" s="25">
        <v>47150</v>
      </c>
      <c r="I3" s="27">
        <v>3929.17</v>
      </c>
      <c r="J3" s="28">
        <v>80000</v>
      </c>
      <c r="K3" s="27">
        <v>58.94</v>
      </c>
      <c r="L3" s="28">
        <v>32850</v>
      </c>
    </row>
    <row r="4" spans="1:12" x14ac:dyDescent="0.3">
      <c r="A4" s="2"/>
      <c r="B4" s="24" t="s">
        <v>13</v>
      </c>
      <c r="C4" s="25" t="s">
        <v>37</v>
      </c>
      <c r="D4" s="25">
        <v>22</v>
      </c>
      <c r="E4" s="25">
        <v>14</v>
      </c>
      <c r="F4" s="25">
        <v>13</v>
      </c>
      <c r="G4" s="26">
        <f t="shared" ref="G4:G19" si="0">F4/E4*100</f>
        <v>92.857142857142861</v>
      </c>
      <c r="H4" s="25">
        <v>24000</v>
      </c>
      <c r="I4" s="27">
        <v>1846</v>
      </c>
      <c r="J4" s="28">
        <f t="shared" ref="J4:J18" si="1">F4*5000</f>
        <v>65000</v>
      </c>
      <c r="K4" s="27">
        <v>40</v>
      </c>
      <c r="L4" s="28">
        <v>39000</v>
      </c>
    </row>
    <row r="5" spans="1:12" x14ac:dyDescent="0.3">
      <c r="A5" s="2"/>
      <c r="B5" s="24" t="s">
        <v>14</v>
      </c>
      <c r="C5" s="25" t="s">
        <v>38</v>
      </c>
      <c r="D5" s="25">
        <v>18</v>
      </c>
      <c r="E5" s="25">
        <v>16</v>
      </c>
      <c r="F5" s="25">
        <v>10</v>
      </c>
      <c r="G5" s="26">
        <f t="shared" si="0"/>
        <v>62.5</v>
      </c>
      <c r="H5" s="25">
        <v>25400</v>
      </c>
      <c r="I5" s="27">
        <f t="shared" ref="I4:I19" si="2">H5/F5</f>
        <v>2540</v>
      </c>
      <c r="J5" s="28">
        <f t="shared" si="1"/>
        <v>50000</v>
      </c>
      <c r="K5" s="27">
        <f t="shared" ref="K4:K19" si="3">H5/J5*100</f>
        <v>50.8</v>
      </c>
      <c r="L5" s="28">
        <v>24600</v>
      </c>
    </row>
    <row r="6" spans="1:12" x14ac:dyDescent="0.3">
      <c r="A6" s="2"/>
      <c r="B6" s="24" t="s">
        <v>39</v>
      </c>
      <c r="C6" s="25" t="s">
        <v>41</v>
      </c>
      <c r="D6" s="25">
        <v>20</v>
      </c>
      <c r="E6" s="25">
        <v>13</v>
      </c>
      <c r="F6" s="25">
        <v>11</v>
      </c>
      <c r="G6" s="26">
        <v>92.31</v>
      </c>
      <c r="H6" s="25">
        <v>36900</v>
      </c>
      <c r="I6" s="27">
        <v>3075</v>
      </c>
      <c r="J6" s="28">
        <v>60000</v>
      </c>
      <c r="K6" s="27">
        <v>61.5</v>
      </c>
      <c r="L6" s="28">
        <v>18100</v>
      </c>
    </row>
    <row r="7" spans="1:12" x14ac:dyDescent="0.3">
      <c r="A7" s="2"/>
      <c r="B7" s="24" t="s">
        <v>15</v>
      </c>
      <c r="C7" s="29" t="s">
        <v>27</v>
      </c>
      <c r="D7" s="30">
        <v>20</v>
      </c>
      <c r="E7" s="30">
        <v>20</v>
      </c>
      <c r="F7" s="30">
        <v>20</v>
      </c>
      <c r="G7" s="26">
        <v>100</v>
      </c>
      <c r="H7" s="30">
        <v>69410</v>
      </c>
      <c r="I7" s="27">
        <v>3470.5</v>
      </c>
      <c r="J7" s="31">
        <v>100000</v>
      </c>
      <c r="K7" s="27">
        <v>69.400000000000006</v>
      </c>
      <c r="L7" s="31">
        <v>30590</v>
      </c>
    </row>
    <row r="8" spans="1:12" x14ac:dyDescent="0.3">
      <c r="A8" s="2"/>
      <c r="B8" s="24" t="s">
        <v>16</v>
      </c>
      <c r="C8" s="25" t="s">
        <v>40</v>
      </c>
      <c r="D8" s="25">
        <v>18</v>
      </c>
      <c r="E8" s="25">
        <v>18</v>
      </c>
      <c r="F8" s="25">
        <v>18</v>
      </c>
      <c r="G8" s="26">
        <v>100</v>
      </c>
      <c r="H8" s="25">
        <v>57780</v>
      </c>
      <c r="I8" s="27">
        <v>3210</v>
      </c>
      <c r="J8" s="28">
        <v>32220</v>
      </c>
      <c r="K8" s="27">
        <v>36</v>
      </c>
      <c r="L8" s="28">
        <v>32220</v>
      </c>
    </row>
    <row r="9" spans="1:12" x14ac:dyDescent="0.3">
      <c r="A9" s="2"/>
      <c r="B9" s="24" t="s">
        <v>17</v>
      </c>
      <c r="C9" s="25" t="s">
        <v>28</v>
      </c>
      <c r="D9" s="32">
        <v>17</v>
      </c>
      <c r="E9" s="32">
        <v>17</v>
      </c>
      <c r="F9" s="32">
        <v>14</v>
      </c>
      <c r="G9" s="26">
        <f t="shared" si="0"/>
        <v>82.35294117647058</v>
      </c>
      <c r="H9" s="32">
        <v>64800</v>
      </c>
      <c r="I9" s="27">
        <f t="shared" si="2"/>
        <v>4628.5714285714284</v>
      </c>
      <c r="J9" s="28">
        <f t="shared" si="1"/>
        <v>70000</v>
      </c>
      <c r="K9" s="27">
        <v>92.6</v>
      </c>
      <c r="L9" s="28">
        <v>5200</v>
      </c>
    </row>
    <row r="10" spans="1:12" s="6" customFormat="1" x14ac:dyDescent="0.3">
      <c r="A10" s="2"/>
      <c r="B10" s="24">
        <v>10</v>
      </c>
      <c r="C10" s="33" t="s">
        <v>25</v>
      </c>
      <c r="D10" s="25">
        <v>17</v>
      </c>
      <c r="E10" s="32">
        <v>17</v>
      </c>
      <c r="F10" s="32">
        <v>17</v>
      </c>
      <c r="G10" s="34">
        <v>100</v>
      </c>
      <c r="H10" s="32">
        <v>69410</v>
      </c>
      <c r="I10" s="35">
        <v>4082.9</v>
      </c>
      <c r="J10" s="32">
        <v>85000</v>
      </c>
      <c r="K10" s="36">
        <v>81.599999999999994</v>
      </c>
      <c r="L10" s="37">
        <v>15590</v>
      </c>
    </row>
    <row r="11" spans="1:12" x14ac:dyDescent="0.3">
      <c r="A11" s="2"/>
      <c r="B11" s="24">
        <v>11</v>
      </c>
      <c r="C11" s="25" t="s">
        <v>29</v>
      </c>
      <c r="D11" s="25">
        <v>17</v>
      </c>
      <c r="E11" s="25">
        <v>17</v>
      </c>
      <c r="F11" s="25">
        <v>17</v>
      </c>
      <c r="G11" s="26">
        <v>100</v>
      </c>
      <c r="H11" s="25">
        <v>58530</v>
      </c>
      <c r="I11" s="27">
        <v>3442.94</v>
      </c>
      <c r="J11" s="28">
        <v>85000</v>
      </c>
      <c r="K11" s="27">
        <v>68.86</v>
      </c>
      <c r="L11" s="28">
        <v>26470</v>
      </c>
    </row>
    <row r="12" spans="1:12" ht="16.2" customHeight="1" x14ac:dyDescent="0.3">
      <c r="A12" s="2" t="s">
        <v>18</v>
      </c>
      <c r="B12" s="8">
        <v>8</v>
      </c>
      <c r="C12" s="13" t="s">
        <v>30</v>
      </c>
      <c r="D12" s="11">
        <v>5</v>
      </c>
      <c r="E12" s="11">
        <v>3</v>
      </c>
      <c r="F12" s="11">
        <v>1</v>
      </c>
      <c r="G12" s="16">
        <f t="shared" si="0"/>
        <v>33.333333333333329</v>
      </c>
      <c r="H12" s="12">
        <v>0</v>
      </c>
      <c r="I12" s="17">
        <f t="shared" si="2"/>
        <v>0</v>
      </c>
      <c r="J12" s="12">
        <f t="shared" si="1"/>
        <v>5000</v>
      </c>
      <c r="K12" s="17">
        <f t="shared" si="3"/>
        <v>0</v>
      </c>
      <c r="L12" s="12">
        <f t="shared" ref="L12:L18" si="4">J12-H12</f>
        <v>5000</v>
      </c>
    </row>
    <row r="13" spans="1:12" x14ac:dyDescent="0.3">
      <c r="A13" s="4"/>
      <c r="B13" s="8">
        <v>9</v>
      </c>
      <c r="C13" s="14" t="s">
        <v>24</v>
      </c>
      <c r="D13" s="12">
        <v>6</v>
      </c>
      <c r="E13" s="12">
        <v>6</v>
      </c>
      <c r="F13" s="12">
        <v>1</v>
      </c>
      <c r="G13" s="16">
        <f t="shared" si="0"/>
        <v>16.666666666666664</v>
      </c>
      <c r="H13" s="12">
        <v>0</v>
      </c>
      <c r="I13" s="17">
        <f t="shared" si="2"/>
        <v>0</v>
      </c>
      <c r="J13" s="12">
        <f t="shared" si="1"/>
        <v>5000</v>
      </c>
      <c r="K13" s="17">
        <f t="shared" si="3"/>
        <v>0</v>
      </c>
      <c r="L13" s="12">
        <f t="shared" si="4"/>
        <v>5000</v>
      </c>
    </row>
    <row r="14" spans="1:12" ht="27" customHeight="1" x14ac:dyDescent="0.3">
      <c r="A14" s="8" t="s">
        <v>32</v>
      </c>
      <c r="B14" s="8">
        <v>8</v>
      </c>
      <c r="C14" s="19" t="s">
        <v>31</v>
      </c>
      <c r="D14" s="15">
        <v>2</v>
      </c>
      <c r="E14" s="15">
        <v>2</v>
      </c>
      <c r="F14" s="15">
        <v>2</v>
      </c>
      <c r="G14" s="16">
        <f t="shared" si="0"/>
        <v>100</v>
      </c>
      <c r="H14" s="12">
        <v>1400</v>
      </c>
      <c r="I14" s="17">
        <f t="shared" si="2"/>
        <v>700</v>
      </c>
      <c r="J14" s="12">
        <f t="shared" si="1"/>
        <v>10000</v>
      </c>
      <c r="K14" s="17">
        <f t="shared" si="3"/>
        <v>14.000000000000002</v>
      </c>
      <c r="L14" s="12">
        <f t="shared" si="4"/>
        <v>8600</v>
      </c>
    </row>
    <row r="15" spans="1:12" x14ac:dyDescent="0.3">
      <c r="A15" s="4" t="s">
        <v>19</v>
      </c>
      <c r="B15" s="9">
        <v>8</v>
      </c>
      <c r="C15" s="19" t="s">
        <v>33</v>
      </c>
      <c r="D15" s="15">
        <v>2</v>
      </c>
      <c r="E15" s="15">
        <v>2</v>
      </c>
      <c r="F15" s="15">
        <v>1</v>
      </c>
      <c r="G15" s="16">
        <f t="shared" si="0"/>
        <v>50</v>
      </c>
      <c r="H15" s="15">
        <v>1390</v>
      </c>
      <c r="I15" s="17">
        <f t="shared" si="2"/>
        <v>1390</v>
      </c>
      <c r="J15" s="12">
        <f t="shared" si="1"/>
        <v>5000</v>
      </c>
      <c r="K15" s="17">
        <f t="shared" si="3"/>
        <v>27.800000000000004</v>
      </c>
      <c r="L15" s="12">
        <f t="shared" si="4"/>
        <v>3610</v>
      </c>
    </row>
    <row r="16" spans="1:12" x14ac:dyDescent="0.3">
      <c r="A16" s="4"/>
      <c r="B16" s="9">
        <v>9</v>
      </c>
      <c r="C16" s="20" t="s">
        <v>20</v>
      </c>
      <c r="D16" s="18">
        <v>4</v>
      </c>
      <c r="E16" s="18">
        <v>4</v>
      </c>
      <c r="F16" s="18">
        <v>4</v>
      </c>
      <c r="G16" s="16">
        <f t="shared" si="0"/>
        <v>100</v>
      </c>
      <c r="H16" s="18">
        <v>4720</v>
      </c>
      <c r="I16" s="17">
        <f t="shared" si="2"/>
        <v>1180</v>
      </c>
      <c r="J16" s="12">
        <f t="shared" si="1"/>
        <v>20000</v>
      </c>
      <c r="K16" s="17">
        <f t="shared" si="3"/>
        <v>23.599999999999998</v>
      </c>
      <c r="L16" s="12">
        <f t="shared" si="4"/>
        <v>15280</v>
      </c>
    </row>
    <row r="17" spans="1:12" x14ac:dyDescent="0.3">
      <c r="A17" s="4" t="s">
        <v>21</v>
      </c>
      <c r="B17" s="8">
        <v>8</v>
      </c>
      <c r="C17" s="15" t="s">
        <v>34</v>
      </c>
      <c r="D17" s="15">
        <v>2</v>
      </c>
      <c r="E17" s="15">
        <v>2</v>
      </c>
      <c r="F17" s="15">
        <v>1</v>
      </c>
      <c r="G17" s="16">
        <f t="shared" si="0"/>
        <v>50</v>
      </c>
      <c r="H17" s="12">
        <v>0</v>
      </c>
      <c r="I17" s="17">
        <f t="shared" si="2"/>
        <v>0</v>
      </c>
      <c r="J17" s="12">
        <f t="shared" si="1"/>
        <v>5000</v>
      </c>
      <c r="K17" s="17">
        <f t="shared" si="3"/>
        <v>0</v>
      </c>
      <c r="L17" s="12">
        <f t="shared" si="4"/>
        <v>5000</v>
      </c>
    </row>
    <row r="18" spans="1:12" x14ac:dyDescent="0.3">
      <c r="A18" s="4"/>
      <c r="B18" s="8">
        <v>9</v>
      </c>
      <c r="C18" s="15" t="s">
        <v>26</v>
      </c>
      <c r="D18" s="15">
        <v>3</v>
      </c>
      <c r="E18" s="15">
        <v>3</v>
      </c>
      <c r="F18" s="15">
        <v>3</v>
      </c>
      <c r="G18" s="16">
        <f t="shared" si="0"/>
        <v>100</v>
      </c>
      <c r="H18" s="12">
        <v>0</v>
      </c>
      <c r="I18" s="17">
        <f t="shared" si="2"/>
        <v>0</v>
      </c>
      <c r="J18" s="12">
        <f t="shared" si="1"/>
        <v>15000</v>
      </c>
      <c r="K18" s="17">
        <f t="shared" si="3"/>
        <v>0</v>
      </c>
      <c r="L18" s="12">
        <f t="shared" si="4"/>
        <v>15000</v>
      </c>
    </row>
    <row r="19" spans="1:12" x14ac:dyDescent="0.3">
      <c r="A19" s="7" t="s">
        <v>22</v>
      </c>
      <c r="B19" s="10"/>
      <c r="C19" s="21"/>
      <c r="D19" s="21">
        <f t="shared" ref="D19:L19" si="5">SUM(D3:D18)</f>
        <v>195</v>
      </c>
      <c r="E19" s="21">
        <f t="shared" si="5"/>
        <v>170</v>
      </c>
      <c r="F19" s="21">
        <f t="shared" si="5"/>
        <v>145</v>
      </c>
      <c r="G19" s="22">
        <f t="shared" si="0"/>
        <v>85.294117647058826</v>
      </c>
      <c r="H19" s="21">
        <f t="shared" si="5"/>
        <v>460890</v>
      </c>
      <c r="I19" s="23">
        <f t="shared" si="2"/>
        <v>3178.5517241379312</v>
      </c>
      <c r="J19" s="21">
        <f t="shared" si="5"/>
        <v>692220</v>
      </c>
      <c r="K19" s="23">
        <f t="shared" si="3"/>
        <v>66.581433648262106</v>
      </c>
      <c r="L19" s="21">
        <f t="shared" si="5"/>
        <v>282110</v>
      </c>
    </row>
    <row r="20" spans="1:12" x14ac:dyDescent="0.3">
      <c r="A20" s="5"/>
      <c r="B20" s="5"/>
      <c r="C20" s="5"/>
      <c r="D20" s="5"/>
      <c r="E20" s="5"/>
      <c r="F20" s="5"/>
      <c r="G20" s="5"/>
      <c r="H20" s="5"/>
      <c r="I20" s="5"/>
    </row>
    <row r="21" spans="1:12" x14ac:dyDescent="0.3">
      <c r="A21" s="6"/>
      <c r="B21" s="6"/>
      <c r="C21" s="6"/>
      <c r="D21" s="6"/>
      <c r="E21" s="6"/>
      <c r="F21" s="6"/>
    </row>
    <row r="22" spans="1:12" x14ac:dyDescent="0.3">
      <c r="A22" s="6"/>
      <c r="B22" s="6"/>
      <c r="C22" s="6"/>
      <c r="D22" s="6"/>
      <c r="E22" s="6"/>
      <c r="F22" s="6"/>
    </row>
    <row r="23" spans="1:12" x14ac:dyDescent="0.3">
      <c r="A23" s="6"/>
      <c r="B23" s="6"/>
      <c r="C23" s="6"/>
      <c r="D23" s="6"/>
      <c r="E23" s="6"/>
      <c r="F23" s="6"/>
    </row>
    <row r="24" spans="1:12" x14ac:dyDescent="0.3">
      <c r="A24" s="6"/>
      <c r="B24" s="6"/>
      <c r="C24" s="6"/>
      <c r="D24" s="6"/>
      <c r="E24" s="6"/>
      <c r="F24" s="6"/>
    </row>
  </sheetData>
  <pageMargins left="0.70866141732283472" right="0.70866141732283472" top="0.74803149606299213" bottom="0.74803149606299213" header="0.31496062992125984" footer="0.31496062992125984"/>
  <pageSetup paperSize="9" firstPageNumber="2147483647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firstPageNumber="2147483647" orientation="portrait" horizontalDpi="180" verticalDpi="18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firstPageNumber="2147483647" orientation="portrait" horizontalDpi="180" verticalDpi="18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7ES64-DO</dc:creator>
  <cp:lastModifiedBy>7ES64-DO</cp:lastModifiedBy>
  <cp:revision>3</cp:revision>
  <cp:lastPrinted>2024-09-23T12:23:39Z</cp:lastPrinted>
  <dcterms:created xsi:type="dcterms:W3CDTF">2006-09-28T05:33:49Z</dcterms:created>
  <dcterms:modified xsi:type="dcterms:W3CDTF">2024-12-23T06:01:50Z</dcterms:modified>
</cp:coreProperties>
</file>